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بعة\"/>
    </mc:Choice>
  </mc:AlternateContent>
  <xr:revisionPtr revIDLastSave="0" documentId="13_ncr:1_{BD70DBBA-885B-46FD-BAA8-BD2641F8E600}" xr6:coauthVersionLast="36" xr6:coauthVersionMax="36" xr10:uidLastSave="{00000000-0000-0000-0000-000000000000}"/>
  <bookViews>
    <workbookView xWindow="0" yWindow="0" windowWidth="28800" windowHeight="12105" tabRatio="850" xr2:uid="{00000000-000D-0000-FFFF-FFFF00000000}"/>
  </bookViews>
  <sheets>
    <sheet name="وزارات 2010" sheetId="111" r:id="rId1"/>
    <sheet name="البيانات الوصفية" sheetId="112" r:id="rId2"/>
    <sheet name="المتغيرات" sheetId="114" r:id="rId3"/>
  </sheets>
  <definedNames>
    <definedName name="_xlnm.Print_Area" localSheetId="0">'وزارات 2010'!$A$1:$G$62</definedName>
    <definedName name="_xlnm.Print_Titles" localSheetId="0">'وزارات 2010'!$3:$5</definedName>
  </definedNames>
  <calcPr calcId="191029"/>
</workbook>
</file>

<file path=xl/calcChain.xml><?xml version="1.0" encoding="utf-8"?>
<calcChain xmlns="http://schemas.openxmlformats.org/spreadsheetml/2006/main">
  <c r="G61" i="111" l="1"/>
  <c r="G60" i="111"/>
  <c r="G59" i="111"/>
  <c r="G58" i="111"/>
  <c r="G57" i="111"/>
  <c r="G56" i="111"/>
  <c r="G55" i="111"/>
  <c r="G54" i="111"/>
  <c r="G53" i="111"/>
  <c r="G52" i="111"/>
  <c r="G51" i="111"/>
  <c r="G50" i="111"/>
  <c r="G49" i="111"/>
  <c r="G48" i="111"/>
  <c r="G47" i="111"/>
  <c r="G46" i="111"/>
  <c r="G45" i="111"/>
  <c r="G44" i="111"/>
  <c r="G43" i="111"/>
  <c r="G42" i="111"/>
  <c r="G41" i="111"/>
  <c r="G40" i="111"/>
  <c r="G39" i="111"/>
  <c r="G38" i="111"/>
  <c r="G37" i="111"/>
  <c r="G36" i="111"/>
  <c r="G35" i="111"/>
  <c r="G34" i="111"/>
  <c r="G33" i="111"/>
  <c r="G32" i="111"/>
  <c r="G31" i="111"/>
  <c r="G30" i="111"/>
  <c r="G29" i="111"/>
  <c r="G28" i="111"/>
  <c r="G27" i="111"/>
  <c r="G26" i="111"/>
  <c r="G25" i="111"/>
  <c r="G24" i="111"/>
  <c r="G23" i="111"/>
  <c r="G22" i="111"/>
  <c r="G21" i="111"/>
  <c r="G20" i="111"/>
  <c r="G19" i="111"/>
  <c r="G18" i="111"/>
  <c r="G17" i="111"/>
  <c r="G16" i="111"/>
  <c r="G15" i="111"/>
  <c r="G14" i="111"/>
  <c r="G13" i="111"/>
  <c r="G12" i="111"/>
  <c r="G11" i="111"/>
  <c r="G10" i="111"/>
  <c r="G9" i="111"/>
  <c r="G8" i="111"/>
  <c r="G7" i="111"/>
  <c r="D39" i="111"/>
  <c r="D35" i="111" l="1"/>
  <c r="B62" i="111" l="1"/>
  <c r="D6" i="111" l="1"/>
  <c r="D7" i="111"/>
  <c r="D8" i="111"/>
  <c r="D9" i="111"/>
  <c r="D12" i="111"/>
  <c r="D14" i="111"/>
  <c r="D15" i="111"/>
  <c r="D16" i="111"/>
  <c r="D17" i="111"/>
  <c r="D18" i="111"/>
  <c r="D19" i="111"/>
  <c r="D20" i="111"/>
  <c r="D21" i="111"/>
  <c r="D22" i="111"/>
  <c r="D23" i="111"/>
  <c r="D24" i="111"/>
  <c r="D25" i="111"/>
  <c r="D26" i="111"/>
  <c r="D27" i="111"/>
  <c r="D28" i="111"/>
  <c r="D30" i="111"/>
  <c r="D31" i="111"/>
  <c r="D32" i="111"/>
  <c r="D33" i="111"/>
  <c r="D36" i="111"/>
  <c r="D38" i="111"/>
  <c r="D41" i="111"/>
  <c r="D42" i="111"/>
  <c r="D43" i="111"/>
  <c r="D44" i="111"/>
  <c r="D45" i="111"/>
  <c r="D46" i="111"/>
  <c r="D47" i="111"/>
  <c r="D48" i="111"/>
  <c r="D49" i="111"/>
  <c r="D50" i="111"/>
  <c r="D51" i="111"/>
  <c r="D52" i="111"/>
  <c r="D53" i="111"/>
  <c r="D54" i="111"/>
  <c r="D55" i="111"/>
  <c r="D56" i="111"/>
  <c r="D57" i="111"/>
  <c r="D58" i="111"/>
  <c r="D59" i="111"/>
  <c r="D60" i="111"/>
  <c r="D61" i="111"/>
  <c r="C62" i="111"/>
  <c r="E62" i="111" l="1"/>
  <c r="F61" i="111"/>
  <c r="F60" i="111"/>
  <c r="F59" i="111"/>
  <c r="F58" i="111"/>
  <c r="F57" i="111"/>
  <c r="F56" i="111"/>
  <c r="F55" i="111"/>
  <c r="F54" i="111"/>
  <c r="F52" i="111"/>
  <c r="F51" i="111"/>
  <c r="F50" i="111"/>
  <c r="F49" i="111"/>
  <c r="F48" i="111"/>
  <c r="F47" i="111"/>
  <c r="F46" i="111"/>
  <c r="F45" i="111"/>
  <c r="F44" i="111"/>
  <c r="F43" i="111"/>
  <c r="F42" i="111"/>
  <c r="F41" i="111"/>
  <c r="F38" i="111"/>
  <c r="F36" i="111"/>
  <c r="F33" i="111"/>
  <c r="F32" i="111"/>
  <c r="F31" i="111"/>
  <c r="F30" i="111"/>
  <c r="F28" i="111"/>
  <c r="F27" i="111"/>
  <c r="F26" i="111"/>
  <c r="F25" i="111"/>
  <c r="F24" i="111"/>
  <c r="F23" i="111"/>
  <c r="F22" i="111"/>
  <c r="F21" i="111"/>
  <c r="F20" i="111"/>
  <c r="F19" i="111"/>
  <c r="F18" i="111"/>
  <c r="F17" i="111"/>
  <c r="F16" i="111"/>
  <c r="F15" i="111"/>
  <c r="F14" i="111"/>
  <c r="F12" i="111"/>
  <c r="F9" i="111"/>
  <c r="F8" i="111"/>
  <c r="F7" i="111"/>
  <c r="G6" i="111"/>
  <c r="G62" i="111" s="1"/>
  <c r="F6" i="111"/>
  <c r="D62" i="111" l="1"/>
  <c r="F62" i="111"/>
</calcChain>
</file>

<file path=xl/sharedStrings.xml><?xml version="1.0" encoding="utf-8"?>
<sst xmlns="http://schemas.openxmlformats.org/spreadsheetml/2006/main" count="139" uniqueCount="122">
  <si>
    <t>(مليون ريال عماني)</t>
  </si>
  <si>
    <t>بلدية مسقط</t>
  </si>
  <si>
    <t>وزارة الخارجية</t>
  </si>
  <si>
    <t>وزارة الداخلية</t>
  </si>
  <si>
    <t>جامعة السلطان قابوس</t>
  </si>
  <si>
    <t>وزارة المالية</t>
  </si>
  <si>
    <t>وزارة النفط والغاز</t>
  </si>
  <si>
    <t>ديوان البلاط السلطاني</t>
  </si>
  <si>
    <t>شؤون البلاط السلطاني</t>
  </si>
  <si>
    <t>الـــــــــــــــوزارة</t>
  </si>
  <si>
    <t>مكتب نائب رئيس الوزراء لشؤون مجلس الوزراء</t>
  </si>
  <si>
    <t>الأمانة العامه  لمجلس الوزراء</t>
  </si>
  <si>
    <t xml:space="preserve">مكتب مستشار جلالة السلطان للشؤون الثقافية </t>
  </si>
  <si>
    <t>مكتب ممثل جلالة السلطان</t>
  </si>
  <si>
    <t>وزارة الشؤون القانونية</t>
  </si>
  <si>
    <t>وزارة الاعلام</t>
  </si>
  <si>
    <t>وزارة التجاره والصناعه</t>
  </si>
  <si>
    <t xml:space="preserve">وزارة العدل </t>
  </si>
  <si>
    <t>وزارة الصحه</t>
  </si>
  <si>
    <t>وزارة التربيه والتعليم</t>
  </si>
  <si>
    <t xml:space="preserve">وزارة التنمية الإجتماعية </t>
  </si>
  <si>
    <t xml:space="preserve">وزارة الإسكان </t>
  </si>
  <si>
    <t>وزارة البيئة والشؤون المناخية</t>
  </si>
  <si>
    <t>اللجنه العليا للاحتفالات بالعيد الوطني</t>
  </si>
  <si>
    <t xml:space="preserve">مكتب وزير الدوله ومحافظ ظفار </t>
  </si>
  <si>
    <t>مجلس الشورى</t>
  </si>
  <si>
    <t>وزارة الخدمه المدنيه</t>
  </si>
  <si>
    <t>المؤسسه العامه للمناطق الصناعيه</t>
  </si>
  <si>
    <t xml:space="preserve">الهيئة العامة للمخازن والإحتياطي الغذائي </t>
  </si>
  <si>
    <t>وزارة الشؤون الرياضية</t>
  </si>
  <si>
    <t xml:space="preserve">معهد الإدارة العامة </t>
  </si>
  <si>
    <t xml:space="preserve"> وزارة التعليم العالي</t>
  </si>
  <si>
    <t>وزارة الاوقاف والشؤون الدينية</t>
  </si>
  <si>
    <t>الإدعاء العام</t>
  </si>
  <si>
    <t>الهيئه العامه للصناعات الحرفية</t>
  </si>
  <si>
    <t xml:space="preserve">وزارة السياحة   </t>
  </si>
  <si>
    <t xml:space="preserve">وزارة القوى العاملة </t>
  </si>
  <si>
    <t>مجلس البحث العلمي</t>
  </si>
  <si>
    <t>المجلس العماني للإختصاصات الطبية</t>
  </si>
  <si>
    <t>هيئة الوثائق والمحفوظات الوطنية</t>
  </si>
  <si>
    <t xml:space="preserve">الاجـــمـــــــالـــــــــي </t>
  </si>
  <si>
    <t>محافظة مسقط</t>
  </si>
  <si>
    <t xml:space="preserve">جهاز الرقابة المالية والإدارية للدولة </t>
  </si>
  <si>
    <t xml:space="preserve"> </t>
  </si>
  <si>
    <t xml:space="preserve">اجمالي الإلتزام </t>
  </si>
  <si>
    <t xml:space="preserve">احتياطي المشروعات الانمائية  *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</si>
  <si>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</si>
  <si>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</si>
  <si>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</si>
  <si>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</si>
  <si>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</si>
  <si>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 xml:space="preserve">الهيئة العامة للكهرباء والمياه </t>
  </si>
  <si>
    <t>مكتب الممثل الخاص لجلالة السلطان</t>
  </si>
  <si>
    <t xml:space="preserve">اللجنة العليا لتخطيط المدن </t>
  </si>
  <si>
    <t xml:space="preserve">وزارة الثروة السمكية </t>
  </si>
  <si>
    <t>مجلس التعليم العالي</t>
  </si>
  <si>
    <t xml:space="preserve">هيئة تنظيم الاتصالات </t>
  </si>
  <si>
    <t>مجلس الدولة</t>
  </si>
  <si>
    <t xml:space="preserve">هيئة تقنية المعلومات </t>
  </si>
  <si>
    <t>مكتب تطوير صحار</t>
  </si>
  <si>
    <t xml:space="preserve">وزارة الزراعه   </t>
  </si>
  <si>
    <t>وزارة التراث والثقافة</t>
  </si>
  <si>
    <t>وزارة النقل والاتصالات</t>
  </si>
  <si>
    <t>وزارة البلديات الاقليميه وموارد المياه</t>
  </si>
  <si>
    <t>وزارة الاقتصاد الوطني</t>
  </si>
  <si>
    <t>المركز العماني لترويج الإستثمار وتنمية الصادرات</t>
  </si>
  <si>
    <t>موقف إقفال الخطة الخمسية السابعة (2006-2010)</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</si>
  <si>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</si>
  <si>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</si>
  <si>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</si>
  <si>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</si>
  <si>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</si>
  <si>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</si>
  <si>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</si>
  <si>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</si>
  <si>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</si>
  <si>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</si>
  <si>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</si>
  <si>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</si>
  <si>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</si>
  <si>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</si>
  <si>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</si>
  <si>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</si>
  <si>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(2006-2010) </t>
  </si>
  <si>
    <t>2006-2010</t>
  </si>
  <si>
    <t xml:space="preserve">تاريخ التحديث </t>
  </si>
  <si>
    <t>Update Date</t>
  </si>
  <si>
    <t>اسم مجموعة البيانات</t>
  </si>
  <si>
    <t>Dataset Name</t>
  </si>
  <si>
    <t xml:space="preserve"> موقف إقفال الخطة الخمسية السابعة (2006-2010)</t>
  </si>
  <si>
    <t>the status of the closure of the  Seventh Five-Year Plan (2006-2010)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</si>
  <si>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</si>
  <si>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</si>
  <si>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</si>
  <si>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</si>
  <si>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</si>
  <si>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</si>
  <si>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</si>
  <si>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</si>
  <si>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</si>
  <si>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</si>
  <si>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</si>
  <si>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</si>
  <si>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</si>
  <si>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</si>
  <si>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</si>
  <si>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</si>
  <si>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</si>
  <si>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</si>
  <si>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</si>
  <si>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</si>
  <si>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</si>
  <si>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</si>
  <si>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</si>
  <si>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</si>
  <si>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</si>
  <si>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</si>
  <si>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</si>
  <si>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الوزارة</t>
  </si>
  <si>
    <t>جهة حكومية مركزية تشكل جزءًا من السلطة التنفيذية في الدولة، يرأسها وزير، وتختص بإدارة قطاع معين من الشؤون العامة مثل الصحة، التعليم، المالية، أو الاقتصاد. وتُناط بها مسؤوليات رسم السياسات ووضع اللوائح وتنفيذ البرامج الحكومية في مجال اختصاصها</t>
  </si>
  <si>
    <t xml:space="preserve">تستعرض هذه القاعدة موقف إقفال الخطة الخمسية السابعة (2006-2010) بحسب الوزارات </t>
  </si>
  <si>
    <t>This database presents the status of the closure of the Seventh Five-Year Plan (2006-2010)  based on ministries.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</si>
</sst>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00"/>
    <numFmt numFmtId="168" formatCode="#\'##0\'##0"/>
    <numFmt numFmtId="169" formatCode="_-&quot;ر.س.&quot;\ * #,##0_-;_-&quot;ر.س.&quot;\ * #,##0\-;_-&quot;ر.س.&quot;\ * &quot;-&quot;_-;_-@_-"/>
    <numFmt numFmtId="170" formatCode="_-&quot;ر.س.&quot;\ * #,##0.00_-;_-&quot;ر.س.&quot;\ * #,##0.00\-;_-&quot;ر.س.&quot;\ * &quot;-&quot;??_-;_-@_-"/>
    <numFmt numFmtId="171" formatCode="0.0%"/>
  </numFmts>
  <fonts count="51">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sz val="14"/>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4"/>
      <name val="Arial"/>
      <family val="2"/>
    </font>
    <font>
      <sz val="26"/>
      <name val="Arial"/>
      <family val="2"/>
    </font>
    <font>
      <sz val="18"/>
      <name val="Akhbar MT"/>
      <charset val="178"/>
    </font>
    <font>
      <sz val="10"/>
      <name val="Akhbar MT"/>
      <charset val="178"/>
    </font>
    <font>
      <sz val="26"/>
      <color indexed="10"/>
      <name val="Akhbar MT"/>
      <charset val="178"/>
    </font>
    <font>
      <sz val="14"/>
      <name val="Akhbar MT"/>
      <charset val="178"/>
    </font>
    <font>
      <sz val="24"/>
      <color indexed="10"/>
      <name val="Akhbar MT"/>
      <charset val="178"/>
    </font>
    <font>
      <sz val="12"/>
      <name val="Akhbar MT"/>
      <charset val="178"/>
    </font>
    <font>
      <sz val="26"/>
      <name val="Akhbar MT"/>
      <charset val="178"/>
    </font>
    <font>
      <sz val="24"/>
      <name val="Akhbar MT"/>
      <charset val="178"/>
    </font>
    <font>
      <sz val="16"/>
      <name val="Akhbar MT"/>
      <charset val="178"/>
    </font>
    <font>
      <sz val="12"/>
      <color theme="1"/>
      <name val="Akhbar MT"/>
      <charset val="178"/>
    </font>
    <font>
      <sz val="14"/>
      <color rgb="FFC00000"/>
      <name val="Akhbar MT"/>
      <charset val="178"/>
    </font>
    <font>
      <sz val="12"/>
      <name val="Arial"/>
      <family val="2"/>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b/>
      <sz val="10"/>
      <name val="Arial"/>
      <family val="2"/>
    </font>
    <font>
      <u/>
      <sz val="10"/>
      <color theme="10"/>
      <name val="Arial"/>
      <charset val="178"/>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7">
    <xf numFmtId="0" fontId="0" fillId="0" borderId="0"/>
    <xf numFmtId="168" fontId="9" fillId="0" borderId="1" applyNumberFormat="0">
      <alignment horizontal="right" readingOrder="2"/>
    </xf>
    <xf numFmtId="0" fontId="8" fillId="0" borderId="0"/>
    <xf numFmtId="0" fontId="8" fillId="0" borderId="0"/>
    <xf numFmtId="0" fontId="8" fillId="0" borderId="0"/>
    <xf numFmtId="0" fontId="8" fillId="0" borderId="0"/>
    <xf numFmtId="0" fontId="10" fillId="0" borderId="0"/>
    <xf numFmtId="0" fontId="8" fillId="0" borderId="0"/>
    <xf numFmtId="169" fontId="8" fillId="0" borderId="0" applyFont="0" applyFill="0" applyBorder="0" applyAlignment="0" applyProtection="0"/>
    <xf numFmtId="170"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2" fillId="0" borderId="0" applyNumberFormat="0" applyFill="0" applyBorder="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9" applyNumberFormat="0" applyAlignment="0" applyProtection="0"/>
    <xf numFmtId="0" fontId="20" fillId="7" borderId="10" applyNumberFormat="0" applyAlignment="0" applyProtection="0"/>
    <xf numFmtId="0" fontId="21" fillId="7" borderId="9" applyNumberFormat="0" applyAlignment="0" applyProtection="0"/>
    <xf numFmtId="0" fontId="22" fillId="0" borderId="11" applyNumberFormat="0" applyFill="0" applyAlignment="0" applyProtection="0"/>
    <xf numFmtId="0" fontId="23" fillId="8" borderId="12"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7" fillId="33" borderId="0" applyNumberFormat="0" applyBorder="0" applyAlignment="0" applyProtection="0"/>
    <xf numFmtId="0" fontId="5" fillId="0" borderId="0"/>
    <xf numFmtId="0" fontId="5" fillId="9" borderId="13"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1" fillId="0" borderId="0"/>
    <xf numFmtId="0" fontId="48" fillId="0" borderId="0" applyNumberFormat="0" applyFill="0" applyBorder="0" applyAlignment="0" applyProtection="0"/>
    <xf numFmtId="0" fontId="3" fillId="0" borderId="0"/>
  </cellStyleXfs>
  <cellXfs count="71">
    <xf numFmtId="0" fontId="0" fillId="0" borderId="0" xfId="0"/>
    <xf numFmtId="0" fontId="8" fillId="0" borderId="0" xfId="2"/>
    <xf numFmtId="0" fontId="11" fillId="0" borderId="0" xfId="2" applyFont="1"/>
    <xf numFmtId="0" fontId="29" fillId="0" borderId="0" xfId="2" applyFont="1"/>
    <xf numFmtId="0" fontId="28" fillId="0" borderId="0" xfId="2" applyFont="1"/>
    <xf numFmtId="166" fontId="29" fillId="0" borderId="0" xfId="2" applyNumberFormat="1" applyFont="1"/>
    <xf numFmtId="0" fontId="31" fillId="0" borderId="0" xfId="2" applyFont="1"/>
    <xf numFmtId="0" fontId="33" fillId="0" borderId="0" xfId="2" applyFont="1"/>
    <xf numFmtId="0" fontId="36" fillId="0" borderId="0" xfId="2" applyFont="1"/>
    <xf numFmtId="0" fontId="37" fillId="0" borderId="0" xfId="2" applyFont="1"/>
    <xf numFmtId="166" fontId="35" fillId="0" borderId="2" xfId="2" applyNumberFormat="1" applyFont="1" applyFill="1" applyBorder="1" applyAlignment="1">
      <alignment horizontal="center" vertical="center" readingOrder="2"/>
    </xf>
    <xf numFmtId="171" fontId="39" fillId="0" borderId="2" xfId="2" applyNumberFormat="1" applyFont="1" applyFill="1" applyBorder="1" applyAlignment="1">
      <alignment horizontal="center" vertical="center" readingOrder="1"/>
    </xf>
    <xf numFmtId="166" fontId="39" fillId="2" borderId="2" xfId="2" applyNumberFormat="1" applyFont="1" applyFill="1" applyBorder="1" applyAlignment="1">
      <alignment horizontal="center" vertical="center" readingOrder="2"/>
    </xf>
    <xf numFmtId="166" fontId="39" fillId="0" borderId="2" xfId="2" applyNumberFormat="1" applyFont="1" applyFill="1" applyBorder="1" applyAlignment="1">
      <alignment horizontal="center" vertical="center" readingOrder="2"/>
    </xf>
    <xf numFmtId="166" fontId="35" fillId="2" borderId="2" xfId="2" applyNumberFormat="1" applyFont="1" applyFill="1" applyBorder="1" applyAlignment="1">
      <alignment horizontal="center" vertical="center" readingOrder="2"/>
    </xf>
    <xf numFmtId="166" fontId="38" fillId="34" borderId="2" xfId="2" applyNumberFormat="1" applyFont="1" applyFill="1" applyBorder="1" applyAlignment="1">
      <alignment horizontal="center" vertical="center" readingOrder="2"/>
    </xf>
    <xf numFmtId="171" fontId="38" fillId="34" borderId="2" xfId="2" applyNumberFormat="1" applyFont="1" applyFill="1" applyBorder="1" applyAlignment="1">
      <alignment horizontal="center" vertical="center" readingOrder="2"/>
    </xf>
    <xf numFmtId="166" fontId="33" fillId="35" borderId="3" xfId="2" applyNumberFormat="1" applyFont="1" applyFill="1" applyBorder="1" applyAlignment="1">
      <alignment horizontal="right" vertical="center" readingOrder="2"/>
    </xf>
    <xf numFmtId="166" fontId="33" fillId="35" borderId="2" xfId="2" applyNumberFormat="1" applyFont="1" applyFill="1" applyBorder="1" applyAlignment="1">
      <alignment horizontal="right" vertical="center" readingOrder="2"/>
    </xf>
    <xf numFmtId="0" fontId="31" fillId="36" borderId="0" xfId="2" applyFont="1" applyFill="1"/>
    <xf numFmtId="0" fontId="32" fillId="36" borderId="0" xfId="2" applyFont="1" applyFill="1" applyAlignment="1">
      <alignment horizontal="center"/>
    </xf>
    <xf numFmtId="0" fontId="33" fillId="36" borderId="0" xfId="2" applyFont="1" applyFill="1"/>
    <xf numFmtId="0" fontId="34" fillId="36" borderId="0" xfId="2" applyFont="1" applyFill="1" applyAlignment="1">
      <alignment horizontal="center"/>
    </xf>
    <xf numFmtId="0" fontId="40" fillId="36" borderId="0" xfId="2" applyFont="1" applyFill="1" applyAlignment="1">
      <alignment horizontal="center" vertical="center"/>
    </xf>
    <xf numFmtId="0" fontId="34" fillId="36" borderId="0" xfId="2" applyFont="1" applyFill="1" applyAlignment="1">
      <alignment horizontal="center" vertical="center"/>
    </xf>
    <xf numFmtId="167" fontId="41" fillId="0" borderId="0" xfId="2" applyNumberFormat="1" applyFont="1"/>
    <xf numFmtId="0" fontId="42" fillId="36" borderId="16" xfId="73" applyFont="1" applyFill="1" applyBorder="1" applyAlignment="1">
      <alignment horizontal="right" vertical="center" wrapText="1" indent="1" readingOrder="2"/>
    </xf>
    <xf numFmtId="0" fontId="45" fillId="36" borderId="18" xfId="73" applyFont="1" applyFill="1" applyBorder="1" applyAlignment="1">
      <alignment vertical="center" wrapText="1"/>
    </xf>
    <xf numFmtId="0" fontId="43" fillId="36" borderId="0" xfId="73" applyFont="1" applyFill="1" applyAlignment="1">
      <alignment horizontal="right" vertical="center"/>
    </xf>
    <xf numFmtId="0" fontId="43" fillId="36" borderId="0" xfId="73" applyFont="1" applyFill="1" applyAlignment="1">
      <alignment horizontal="center" vertical="center"/>
    </xf>
    <xf numFmtId="0" fontId="46" fillId="36" borderId="19" xfId="73" applyFont="1" applyFill="1" applyBorder="1" applyAlignment="1">
      <alignment vertical="center"/>
    </xf>
    <xf numFmtId="0" fontId="43" fillId="36" borderId="20" xfId="73" applyFont="1" applyFill="1" applyBorder="1" applyAlignment="1">
      <alignment vertical="center" wrapText="1"/>
    </xf>
    <xf numFmtId="14" fontId="0" fillId="36" borderId="0" xfId="0" applyNumberFormat="1" applyFill="1"/>
    <xf numFmtId="0" fontId="47" fillId="36" borderId="0" xfId="0" applyFont="1" applyFill="1"/>
    <xf numFmtId="14" fontId="0" fillId="36" borderId="0" xfId="0" applyNumberFormat="1" applyFill="1" applyAlignment="1">
      <alignment horizontal="left"/>
    </xf>
    <xf numFmtId="0" fontId="42" fillId="37" borderId="16" xfId="74" applyFont="1" applyFill="1" applyBorder="1" applyAlignment="1">
      <alignment horizontal="right" vertical="center" wrapText="1" indent="1" readingOrder="2"/>
    </xf>
    <xf numFmtId="0" fontId="45" fillId="38" borderId="18" xfId="74" applyFont="1" applyFill="1" applyBorder="1" applyAlignment="1">
      <alignment vertical="center" wrapText="1"/>
    </xf>
    <xf numFmtId="0" fontId="43" fillId="37" borderId="0" xfId="74" applyFont="1" applyFill="1" applyAlignment="1">
      <alignment horizontal="left" vertical="center" wrapText="1"/>
    </xf>
    <xf numFmtId="0" fontId="42" fillId="37" borderId="21" xfId="74" applyFont="1" applyFill="1" applyBorder="1" applyAlignment="1">
      <alignment horizontal="right" vertical="center" wrapText="1" indent="1" readingOrder="2"/>
    </xf>
    <xf numFmtId="0" fontId="43" fillId="37" borderId="0" xfId="74" applyFont="1" applyFill="1" applyAlignment="1">
      <alignment horizontal="right" vertical="center"/>
    </xf>
    <xf numFmtId="49" fontId="42" fillId="37" borderId="16" xfId="74" applyNumberFormat="1" applyFont="1" applyFill="1" applyBorder="1" applyAlignment="1">
      <alignment horizontal="left" vertical="center" wrapText="1"/>
    </xf>
    <xf numFmtId="0" fontId="49" fillId="39" borderId="23" xfId="76" applyFont="1" applyFill="1" applyBorder="1" applyAlignment="1">
      <alignment horizontal="center" vertical="center" wrapText="1" readingOrder="2"/>
    </xf>
    <xf numFmtId="0" fontId="50" fillId="39" borderId="4" xfId="76" applyFont="1" applyFill="1" applyBorder="1" applyAlignment="1">
      <alignment horizontal="center" vertical="center" wrapText="1" readingOrder="2"/>
    </xf>
    <xf numFmtId="0" fontId="50" fillId="39" borderId="24" xfId="76" applyFont="1" applyFill="1" applyBorder="1" applyAlignment="1">
      <alignment horizontal="center" vertical="center" wrapText="1" readingOrder="2"/>
    </xf>
    <xf numFmtId="0" fontId="49" fillId="39" borderId="25" xfId="76" applyFont="1" applyFill="1" applyBorder="1" applyAlignment="1">
      <alignment horizontal="center" vertical="center" wrapText="1" readingOrder="2"/>
    </xf>
    <xf numFmtId="0" fontId="50" fillId="39" borderId="2" xfId="76" applyFont="1" applyFill="1" applyBorder="1" applyAlignment="1">
      <alignment horizontal="center" vertical="center" wrapText="1" readingOrder="2"/>
    </xf>
    <xf numFmtId="0" fontId="50" fillId="39" borderId="5" xfId="76" applyFont="1" applyFill="1" applyBorder="1" applyAlignment="1">
      <alignment horizontal="center" vertical="center" wrapText="1" readingOrder="2"/>
    </xf>
    <xf numFmtId="0" fontId="49" fillId="0" borderId="25" xfId="76" applyFont="1" applyBorder="1" applyAlignment="1">
      <alignment horizontal="center" vertical="center" wrapText="1" readingOrder="2"/>
    </xf>
    <xf numFmtId="0" fontId="49" fillId="0" borderId="2" xfId="76" applyFont="1" applyBorder="1" applyAlignment="1">
      <alignment horizontal="center" vertical="center" wrapText="1" readingOrder="2"/>
    </xf>
    <xf numFmtId="0" fontId="50" fillId="0" borderId="2" xfId="76" applyFont="1" applyBorder="1" applyAlignment="1">
      <alignment horizontal="center" vertical="center" wrapText="1" readingOrder="2"/>
    </xf>
    <xf numFmtId="0" fontId="50" fillId="0" borderId="5" xfId="76" applyFont="1" applyBorder="1" applyAlignment="1">
      <alignment horizontal="center" vertical="center" wrapText="1" readingOrder="2"/>
    </xf>
    <xf numFmtId="0" fontId="49" fillId="39" borderId="2" xfId="76" applyFont="1" applyFill="1" applyBorder="1" applyAlignment="1">
      <alignment horizontal="center" vertical="center" wrapText="1" readingOrder="2"/>
    </xf>
    <xf numFmtId="0" fontId="49" fillId="0" borderId="26" xfId="76" applyFont="1" applyBorder="1" applyAlignment="1">
      <alignment horizontal="center" vertical="center" wrapText="1" readingOrder="2"/>
    </xf>
    <xf numFmtId="0" fontId="49" fillId="0" borderId="3" xfId="76" applyFont="1" applyBorder="1" applyAlignment="1">
      <alignment horizontal="center" vertical="center" wrapText="1" readingOrder="2"/>
    </xf>
    <xf numFmtId="0" fontId="50" fillId="0" borderId="3" xfId="76" applyFont="1" applyBorder="1" applyAlignment="1">
      <alignment horizontal="center" vertical="center" wrapText="1" readingOrder="2"/>
    </xf>
    <xf numFmtId="0" fontId="50" fillId="0" borderId="15" xfId="76" applyFont="1" applyBorder="1" applyAlignment="1">
      <alignment horizontal="center" vertical="center" wrapText="1" readingOrder="2"/>
    </xf>
    <xf numFmtId="0" fontId="30" fillId="36" borderId="0" xfId="2" applyFont="1" applyFill="1" applyAlignment="1">
      <alignment horizontal="center"/>
    </xf>
    <xf numFmtId="3" fontId="38" fillId="34" borderId="3" xfId="6" applyNumberFormat="1" applyFont="1" applyFill="1" applyBorder="1" applyAlignment="1">
      <alignment horizontal="center" vertical="center" wrapText="1" readingOrder="2"/>
    </xf>
    <xf numFmtId="3" fontId="38" fillId="34" borderId="4" xfId="6" applyNumberFormat="1" applyFont="1" applyFill="1" applyBorder="1" applyAlignment="1">
      <alignment horizontal="center" vertical="center" wrapText="1" readingOrder="2"/>
    </xf>
    <xf numFmtId="3" fontId="38" fillId="34" borderId="3" xfId="6" applyNumberFormat="1" applyFont="1" applyFill="1" applyBorder="1" applyAlignment="1">
      <alignment horizontal="center" vertical="center" readingOrder="2"/>
    </xf>
    <xf numFmtId="3" fontId="38" fillId="34" borderId="4" xfId="6" applyNumberFormat="1" applyFont="1" applyFill="1" applyBorder="1" applyAlignment="1">
      <alignment horizontal="center" vertical="center" readingOrder="2"/>
    </xf>
    <xf numFmtId="0" fontId="43" fillId="36" borderId="17" xfId="73" applyFont="1" applyFill="1" applyBorder="1" applyAlignment="1">
      <alignment horizontal="right" vertical="center" wrapText="1"/>
    </xf>
    <xf numFmtId="0" fontId="43" fillId="36" borderId="0" xfId="73" applyFont="1" applyFill="1" applyAlignment="1">
      <alignment horizontal="right" vertical="center" wrapText="1"/>
    </xf>
    <xf numFmtId="0" fontId="44" fillId="36" borderId="0" xfId="73" applyFont="1" applyFill="1" applyAlignment="1">
      <alignment horizontal="left" vertical="center" wrapText="1"/>
    </xf>
    <xf numFmtId="0" fontId="43" fillId="37" borderId="17" xfId="74" applyFont="1" applyFill="1" applyBorder="1" applyAlignment="1">
      <alignment horizontal="right" vertical="center" wrapText="1"/>
    </xf>
    <xf numFmtId="0" fontId="43" fillId="37" borderId="0" xfId="74" applyFont="1" applyFill="1" applyAlignment="1">
      <alignment horizontal="right" vertical="center" wrapText="1"/>
    </xf>
    <xf numFmtId="0" fontId="43" fillId="37" borderId="17" xfId="74" applyFont="1" applyFill="1" applyBorder="1" applyAlignment="1">
      <alignment horizontal="left" vertical="center" wrapText="1"/>
    </xf>
    <xf numFmtId="0" fontId="43" fillId="37" borderId="0" xfId="74" applyFont="1" applyFill="1" applyAlignment="1">
      <alignment horizontal="left" vertical="center" wrapText="1"/>
    </xf>
    <xf numFmtId="0" fontId="48" fillId="37" borderId="17" xfId="75" applyFill="1" applyBorder="1" applyAlignment="1">
      <alignment horizontal="center" vertical="center"/>
    </xf>
    <xf numFmtId="0" fontId="48" fillId="37" borderId="0" xfId="75" applyFill="1" applyBorder="1" applyAlignment="1">
      <alignment horizontal="center" vertical="center"/>
    </xf>
    <xf numFmtId="0" fontId="48" fillId="37" borderId="22" xfId="75" applyFill="1" applyBorder="1" applyAlignment="1">
      <alignment horizontal="center" vertical="center"/>
    </xf>
  </cellXfs>
  <cellStyles count="77">
    <cellStyle name="20% - Accent1" xfId="31" builtinId="30" customBuiltin="1"/>
    <cellStyle name="20% - Accent1 2" xfId="59" xr:uid="{00000000-0005-0000-0000-000043000000}"/>
    <cellStyle name="20% - Accent2" xfId="35" builtinId="34" customBuiltin="1"/>
    <cellStyle name="20% - Accent2 2" xfId="61" xr:uid="{00000000-0005-0000-0000-000044000000}"/>
    <cellStyle name="20% - Accent3" xfId="39" builtinId="38" customBuiltin="1"/>
    <cellStyle name="20% - Accent3 2" xfId="63" xr:uid="{00000000-0005-0000-0000-000045000000}"/>
    <cellStyle name="20% - Accent4" xfId="43" builtinId="42" customBuiltin="1"/>
    <cellStyle name="20% - Accent4 2" xfId="65" xr:uid="{00000000-0005-0000-0000-000046000000}"/>
    <cellStyle name="20% - Accent5" xfId="47" builtinId="46" customBuiltin="1"/>
    <cellStyle name="20% - Accent5 2" xfId="67" xr:uid="{00000000-0005-0000-0000-000047000000}"/>
    <cellStyle name="20% - Accent6" xfId="51" builtinId="50" customBuiltin="1"/>
    <cellStyle name="20% - Accent6 2" xfId="69" xr:uid="{00000000-0005-0000-0000-000048000000}"/>
    <cellStyle name="40% - Accent1" xfId="32" builtinId="31" customBuiltin="1"/>
    <cellStyle name="40% - Accent1 2" xfId="60" xr:uid="{00000000-0005-0000-0000-000049000000}"/>
    <cellStyle name="40% - Accent2" xfId="36" builtinId="35" customBuiltin="1"/>
    <cellStyle name="40% - Accent2 2" xfId="62" xr:uid="{00000000-0005-0000-0000-00004A000000}"/>
    <cellStyle name="40% - Accent3" xfId="40" builtinId="39" customBuiltin="1"/>
    <cellStyle name="40% - Accent3 2" xfId="64" xr:uid="{00000000-0005-0000-0000-00004B000000}"/>
    <cellStyle name="40% - Accent4" xfId="44" builtinId="43" customBuiltin="1"/>
    <cellStyle name="40% - Accent4 2" xfId="66" xr:uid="{00000000-0005-0000-0000-00004C000000}"/>
    <cellStyle name="40% - Accent5" xfId="48" builtinId="47" customBuiltin="1"/>
    <cellStyle name="40% - Accent5 2" xfId="68" xr:uid="{00000000-0005-0000-0000-00004D000000}"/>
    <cellStyle name="40% - Accent6" xfId="52" builtinId="51" customBuiltin="1"/>
    <cellStyle name="40% - Accent6 2" xfId="70" xr:uid="{00000000-0005-0000-0000-00004E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75"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6" xr:uid="{DE3A27C8-1512-4F21-B444-19411FADFA66}"/>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6" xfId="73" xr:uid="{80CAE465-AF22-4294-B293-24126D6CB8D4}"/>
    <cellStyle name="Normal 7" xfId="74" xr:uid="{7CC5F5E6-1694-4373-B461-E0D908EF4AE8}"/>
    <cellStyle name="Normal_القطاعات أصلية ومعدلة في 2003" xfId="6" xr:uid="{00000000-0005-0000-0000-000032000000}"/>
    <cellStyle name="Note 2" xfId="55" xr:uid="{00000000-0005-0000-0000-000034000000}"/>
    <cellStyle name="Note 2 2" xfId="72" xr:uid="{00000000-0005-0000-0000-000034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9131396-D2B5-49AC-A4D9-6DBEF701ABE4}" name="Table15" displayName="Table15" ref="A1:E9" totalsRowShown="0" headerRowDxfId="8" headerRowBorderDxfId="7" tableBorderDxfId="6" totalsRowBorderDxfId="5" headerRowCellStyle="Normal 3">
  <tableColumns count="5">
    <tableColumn id="1" xr3:uid="{CD68685D-DBC6-4F95-B51C-2C9A5CBBB698}" name="م" dataDxfId="4" dataCellStyle="Normal 3"/>
    <tableColumn id="2" xr3:uid="{11882B4E-2FBF-4952-BA5C-18D3D696EDB1}" name="اسم المتغير" dataDxfId="3" dataCellStyle="Normal 3"/>
    <tableColumn id="3" xr3:uid="{6BB43CA0-1073-40CF-8258-5ACFF245E689}" name="وصف المتغير" dataDxfId="2" dataCellStyle="Normal 3"/>
    <tableColumn id="4" xr3:uid="{EF41DB00-3DC0-42B7-A512-3D1EC9EFD706}" name="نوع البيانات" dataDxfId="1" dataCellStyle="Normal 3"/>
    <tableColumn id="5" xr3:uid="{736E6B49-2B6A-424E-B219-E64D6DC80AC4}"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7D3FA-71F6-4727-A9D2-9985043C3385}">
  <sheetPr codeName="Sheet1"/>
  <dimension ref="A1:I65"/>
  <sheetViews>
    <sheetView rightToLeft="1" tabSelected="1" zoomScaleNormal="100" workbookViewId="0">
      <pane xSplit="28365" topLeftCell="Q1"/>
      <selection activeCell="D7" sqref="D7"/>
      <selection pane="topRight" activeCell="G3" sqref="G3"/>
    </sheetView>
  </sheetViews>
  <sheetFormatPr defaultColWidth="23.140625" defaultRowHeight="33"/>
  <cols>
    <col min="1" max="1" width="41.140625" style="1" customWidth="1"/>
    <col min="2" max="2" width="19.85546875" style="3" customWidth="1"/>
    <col min="3" max="3" width="16" style="2" customWidth="1"/>
    <col min="4" max="4" width="27.140625" style="4" customWidth="1"/>
    <col min="5" max="5" width="15.140625" style="2" customWidth="1"/>
    <col min="6" max="6" width="26.5703125" style="4" customWidth="1"/>
    <col min="7" max="7" width="26.42578125" style="1" customWidth="1"/>
    <col min="8" max="8" width="15.140625" style="1" customWidth="1"/>
    <col min="9" max="9" width="12.5703125" style="1" customWidth="1"/>
    <col min="10" max="10" width="13.140625" style="1" customWidth="1"/>
    <col min="11" max="16384" width="23.140625" style="1"/>
  </cols>
  <sheetData>
    <row r="1" spans="1:7" ht="34.5" customHeight="1">
      <c r="A1" s="56"/>
      <c r="B1" s="56"/>
      <c r="C1" s="56"/>
      <c r="D1" s="56"/>
      <c r="E1" s="56"/>
      <c r="F1" s="56"/>
      <c r="G1" s="56"/>
    </row>
    <row r="2" spans="1:7" ht="33.75" customHeight="1">
      <c r="A2" s="56" t="s">
        <v>66</v>
      </c>
      <c r="B2" s="56"/>
      <c r="C2" s="56"/>
      <c r="D2" s="56"/>
      <c r="E2" s="56"/>
      <c r="F2" s="56"/>
      <c r="G2" s="56"/>
    </row>
    <row r="3" spans="1:7" ht="18.75" customHeight="1">
      <c r="A3" s="19" t="s">
        <v>52</v>
      </c>
      <c r="B3" s="20"/>
      <c r="C3" s="21"/>
      <c r="D3" s="22"/>
      <c r="E3" s="23" t="s">
        <v>0</v>
      </c>
      <c r="F3" s="24"/>
      <c r="G3" s="19"/>
    </row>
    <row r="4" spans="1:7" ht="12.75" customHeight="1">
      <c r="A4" s="59" t="s">
        <v>9</v>
      </c>
      <c r="B4" s="59" t="s">
        <v>48</v>
      </c>
      <c r="C4" s="59" t="s">
        <v>44</v>
      </c>
      <c r="D4" s="59" t="s">
        <v>50</v>
      </c>
      <c r="E4" s="59" t="s">
        <v>46</v>
      </c>
      <c r="F4" s="59" t="s">
        <v>47</v>
      </c>
      <c r="G4" s="57" t="s">
        <v>49</v>
      </c>
    </row>
    <row r="5" spans="1:7" ht="42.75" customHeight="1">
      <c r="A5" s="60"/>
      <c r="B5" s="60"/>
      <c r="C5" s="60"/>
      <c r="D5" s="59"/>
      <c r="E5" s="60"/>
      <c r="F5" s="60"/>
      <c r="G5" s="58"/>
    </row>
    <row r="6" spans="1:7" ht="18.95" customHeight="1">
      <c r="A6" s="17" t="s">
        <v>7</v>
      </c>
      <c r="B6" s="10">
        <v>299.06200000000001</v>
      </c>
      <c r="C6" s="10">
        <v>101.58</v>
      </c>
      <c r="D6" s="11">
        <f t="shared" ref="D6:D12" si="0">C6/B6</f>
        <v>0.33966200988423806</v>
      </c>
      <c r="E6" s="12">
        <v>69.700999999999993</v>
      </c>
      <c r="F6" s="11">
        <f t="shared" ref="F6:F12" si="1">E6/B6</f>
        <v>0.23306538443533445</v>
      </c>
      <c r="G6" s="10">
        <f t="shared" ref="G6:G61" si="2">C6-E6</f>
        <v>31.879000000000005</v>
      </c>
    </row>
    <row r="7" spans="1:7" ht="18.95" customHeight="1">
      <c r="A7" s="18" t="s">
        <v>1</v>
      </c>
      <c r="B7" s="10">
        <v>797.63199999999995</v>
      </c>
      <c r="C7" s="10">
        <v>743.03700000000003</v>
      </c>
      <c r="D7" s="11">
        <f t="shared" si="0"/>
        <v>0.93155364880044944</v>
      </c>
      <c r="E7" s="13">
        <v>486.58800000000002</v>
      </c>
      <c r="F7" s="11">
        <f t="shared" si="1"/>
        <v>0.61004072053277714</v>
      </c>
      <c r="G7" s="10">
        <f t="shared" si="2"/>
        <v>256.44900000000001</v>
      </c>
    </row>
    <row r="8" spans="1:7" ht="18.95" customHeight="1">
      <c r="A8" s="18" t="s">
        <v>59</v>
      </c>
      <c r="B8" s="10">
        <v>42.430999999999997</v>
      </c>
      <c r="C8" s="10">
        <v>37.975000000000001</v>
      </c>
      <c r="D8" s="11">
        <f t="shared" si="0"/>
        <v>0.89498244208243982</v>
      </c>
      <c r="E8" s="13">
        <v>26.28</v>
      </c>
      <c r="F8" s="11">
        <f t="shared" si="1"/>
        <v>0.61935848789799919</v>
      </c>
      <c r="G8" s="10">
        <f t="shared" si="2"/>
        <v>11.695</v>
      </c>
    </row>
    <row r="9" spans="1:7" ht="18.95" customHeight="1">
      <c r="A9" s="18" t="s">
        <v>12</v>
      </c>
      <c r="B9" s="10">
        <v>3.9830000000000001</v>
      </c>
      <c r="C9" s="10">
        <v>1.786</v>
      </c>
      <c r="D9" s="11">
        <f t="shared" si="0"/>
        <v>0.44840572432839571</v>
      </c>
      <c r="E9" s="13">
        <v>1.623</v>
      </c>
      <c r="F9" s="11">
        <f t="shared" si="1"/>
        <v>0.40748179763996989</v>
      </c>
      <c r="G9" s="10">
        <f t="shared" si="2"/>
        <v>0.16300000000000003</v>
      </c>
    </row>
    <row r="10" spans="1:7" ht="18.95" customHeight="1">
      <c r="A10" s="18" t="s">
        <v>52</v>
      </c>
      <c r="B10" s="10">
        <v>0.78600000000000003</v>
      </c>
      <c r="C10" s="10">
        <v>0.78400000000000003</v>
      </c>
      <c r="D10" s="11">
        <v>0</v>
      </c>
      <c r="E10" s="13">
        <v>0.77100000000000002</v>
      </c>
      <c r="F10" s="11">
        <v>0</v>
      </c>
      <c r="G10" s="10">
        <f t="shared" si="2"/>
        <v>1.3000000000000012E-2</v>
      </c>
    </row>
    <row r="11" spans="1:7" ht="18.95" customHeight="1">
      <c r="A11" s="18" t="s">
        <v>13</v>
      </c>
      <c r="B11" s="10">
        <v>0.2</v>
      </c>
      <c r="C11" s="10">
        <v>0</v>
      </c>
      <c r="D11" s="11">
        <v>0</v>
      </c>
      <c r="E11" s="13">
        <v>0.12</v>
      </c>
      <c r="F11" s="11">
        <v>0</v>
      </c>
      <c r="G11" s="10">
        <f t="shared" si="2"/>
        <v>-0.12</v>
      </c>
    </row>
    <row r="12" spans="1:7" ht="18.95" customHeight="1">
      <c r="A12" s="18" t="s">
        <v>11</v>
      </c>
      <c r="B12" s="10">
        <v>1.7</v>
      </c>
      <c r="C12" s="10">
        <v>0</v>
      </c>
      <c r="D12" s="11">
        <f t="shared" si="0"/>
        <v>0</v>
      </c>
      <c r="E12" s="13">
        <v>0</v>
      </c>
      <c r="F12" s="11">
        <f t="shared" si="1"/>
        <v>0</v>
      </c>
      <c r="G12" s="10">
        <f t="shared" si="2"/>
        <v>0</v>
      </c>
    </row>
    <row r="13" spans="1:7" ht="18.95" customHeight="1">
      <c r="A13" s="18" t="s">
        <v>14</v>
      </c>
      <c r="B13" s="10">
        <v>6.2349999999999994</v>
      </c>
      <c r="C13" s="10">
        <v>5.6379999999999999</v>
      </c>
      <c r="D13" s="11">
        <v>0</v>
      </c>
      <c r="E13" s="13">
        <v>1.903</v>
      </c>
      <c r="F13" s="11">
        <v>0</v>
      </c>
      <c r="G13" s="10">
        <f t="shared" si="2"/>
        <v>3.7349999999999999</v>
      </c>
    </row>
    <row r="14" spans="1:7" ht="18.95" customHeight="1">
      <c r="A14" s="18" t="s">
        <v>5</v>
      </c>
      <c r="B14" s="10">
        <v>16.161000000000001</v>
      </c>
      <c r="C14" s="10">
        <v>7.87</v>
      </c>
      <c r="D14" s="11">
        <f>C13/B14</f>
        <v>0.3488645504609863</v>
      </c>
      <c r="E14" s="13">
        <v>7.4320000000000004</v>
      </c>
      <c r="F14" s="11">
        <f t="shared" ref="F14:F20" si="3">E13/B14</f>
        <v>0.11775261431842088</v>
      </c>
      <c r="G14" s="10">
        <f t="shared" si="2"/>
        <v>0.43799999999999972</v>
      </c>
    </row>
    <row r="15" spans="1:7" ht="18.95" customHeight="1">
      <c r="A15" s="18" t="s">
        <v>2</v>
      </c>
      <c r="B15" s="10">
        <v>155.38800000000001</v>
      </c>
      <c r="C15" s="10">
        <v>97.373000000000005</v>
      </c>
      <c r="D15" s="11">
        <f t="shared" ref="D15:D36" si="4">C15/B15</f>
        <v>0.62664427111488663</v>
      </c>
      <c r="E15" s="13">
        <v>68.956000000000003</v>
      </c>
      <c r="F15" s="11">
        <f t="shared" si="3"/>
        <v>4.7828661157875769E-2</v>
      </c>
      <c r="G15" s="10">
        <f t="shared" si="2"/>
        <v>28.417000000000002</v>
      </c>
    </row>
    <row r="16" spans="1:7" ht="18.95" customHeight="1">
      <c r="A16" s="18" t="s">
        <v>3</v>
      </c>
      <c r="B16" s="10">
        <v>31.018000000000001</v>
      </c>
      <c r="C16" s="10">
        <v>24.768000000000001</v>
      </c>
      <c r="D16" s="11">
        <f t="shared" si="4"/>
        <v>0.79850409439680181</v>
      </c>
      <c r="E16" s="13">
        <v>22.254999999999999</v>
      </c>
      <c r="F16" s="11">
        <f t="shared" si="3"/>
        <v>2.2230962666838612</v>
      </c>
      <c r="G16" s="10">
        <f t="shared" si="2"/>
        <v>2.5130000000000017</v>
      </c>
    </row>
    <row r="17" spans="1:7" ht="18.95" customHeight="1">
      <c r="A17" s="18" t="s">
        <v>15</v>
      </c>
      <c r="B17" s="10">
        <v>71.938999999999993</v>
      </c>
      <c r="C17" s="10">
        <v>59.722999999999999</v>
      </c>
      <c r="D17" s="11">
        <f t="shared" si="4"/>
        <v>0.8301894660754251</v>
      </c>
      <c r="E17" s="13">
        <v>26.166</v>
      </c>
      <c r="F17" s="11">
        <f t="shared" si="3"/>
        <v>0.30935931831134711</v>
      </c>
      <c r="G17" s="10">
        <f t="shared" si="2"/>
        <v>33.557000000000002</v>
      </c>
    </row>
    <row r="18" spans="1:7" ht="18.95" customHeight="1">
      <c r="A18" s="18" t="s">
        <v>16</v>
      </c>
      <c r="B18" s="10">
        <v>19.907</v>
      </c>
      <c r="C18" s="10">
        <v>16.181000000000001</v>
      </c>
      <c r="D18" s="11">
        <f t="shared" si="4"/>
        <v>0.81282965790927819</v>
      </c>
      <c r="E18" s="13">
        <v>13.672000000000001</v>
      </c>
      <c r="F18" s="11">
        <f t="shared" si="3"/>
        <v>1.3144120158738133</v>
      </c>
      <c r="G18" s="10">
        <f t="shared" si="2"/>
        <v>2.5090000000000003</v>
      </c>
    </row>
    <row r="19" spans="1:7" ht="18.95" customHeight="1">
      <c r="A19" s="18" t="s">
        <v>6</v>
      </c>
      <c r="B19" s="10">
        <v>317.05500000000001</v>
      </c>
      <c r="C19" s="10">
        <v>188.922</v>
      </c>
      <c r="D19" s="11">
        <f t="shared" si="4"/>
        <v>0.59586507072905326</v>
      </c>
      <c r="E19" s="13">
        <v>136.51400000000001</v>
      </c>
      <c r="F19" s="11">
        <f t="shared" si="3"/>
        <v>4.3121855829430226E-2</v>
      </c>
      <c r="G19" s="10">
        <f t="shared" si="2"/>
        <v>52.407999999999987</v>
      </c>
    </row>
    <row r="20" spans="1:7" ht="18.95" customHeight="1">
      <c r="A20" s="18" t="s">
        <v>60</v>
      </c>
      <c r="B20" s="10">
        <v>65.881</v>
      </c>
      <c r="C20" s="10">
        <v>47.085000000000001</v>
      </c>
      <c r="D20" s="11">
        <f t="shared" si="4"/>
        <v>0.71469771254231118</v>
      </c>
      <c r="E20" s="13">
        <v>34.411999999999999</v>
      </c>
      <c r="F20" s="11">
        <f t="shared" si="3"/>
        <v>2.0721300526707247</v>
      </c>
      <c r="G20" s="10">
        <f t="shared" si="2"/>
        <v>12.673000000000002</v>
      </c>
    </row>
    <row r="21" spans="1:7" ht="18.95" customHeight="1">
      <c r="A21" s="18" t="s">
        <v>17</v>
      </c>
      <c r="B21" s="10">
        <v>59.792999999999999</v>
      </c>
      <c r="C21" s="10">
        <v>44.3</v>
      </c>
      <c r="D21" s="11">
        <f t="shared" si="4"/>
        <v>0.74088940176943785</v>
      </c>
      <c r="E21" s="13">
        <v>21.326000000000001</v>
      </c>
      <c r="F21" s="11">
        <f t="shared" ref="F21:F36" si="5">E21/B21</f>
        <v>0.35666382352449283</v>
      </c>
      <c r="G21" s="10">
        <f t="shared" si="2"/>
        <v>22.973999999999997</v>
      </c>
    </row>
    <row r="22" spans="1:7" ht="18.95" customHeight="1">
      <c r="A22" s="18" t="s">
        <v>18</v>
      </c>
      <c r="B22" s="10">
        <v>326.91899999999998</v>
      </c>
      <c r="C22" s="10">
        <v>239.227</v>
      </c>
      <c r="D22" s="11">
        <f t="shared" si="4"/>
        <v>0.73176230197694236</v>
      </c>
      <c r="E22" s="13">
        <v>120.93899999999999</v>
      </c>
      <c r="F22" s="11">
        <f t="shared" si="5"/>
        <v>0.36993567213897022</v>
      </c>
      <c r="G22" s="10">
        <f t="shared" si="2"/>
        <v>118.28800000000001</v>
      </c>
    </row>
    <row r="23" spans="1:7" ht="18.95" customHeight="1">
      <c r="A23" s="18" t="s">
        <v>19</v>
      </c>
      <c r="B23" s="10">
        <v>332.32100000000003</v>
      </c>
      <c r="C23" s="10">
        <v>301.45</v>
      </c>
      <c r="D23" s="11">
        <f t="shared" si="4"/>
        <v>0.90710487751300695</v>
      </c>
      <c r="E23" s="13">
        <v>221.959</v>
      </c>
      <c r="F23" s="11">
        <f t="shared" si="5"/>
        <v>0.66790542878722681</v>
      </c>
      <c r="G23" s="10">
        <f t="shared" si="2"/>
        <v>79.490999999999985</v>
      </c>
    </row>
    <row r="24" spans="1:7" ht="18.95" customHeight="1">
      <c r="A24" s="18" t="s">
        <v>20</v>
      </c>
      <c r="B24" s="10">
        <v>36.723999999999997</v>
      </c>
      <c r="C24" s="10">
        <v>5.6619999999999999</v>
      </c>
      <c r="D24" s="11">
        <f t="shared" si="4"/>
        <v>0.15417710489053482</v>
      </c>
      <c r="E24" s="13">
        <v>4.2190000000000003</v>
      </c>
      <c r="F24" s="11">
        <f t="shared" si="5"/>
        <v>0.11488399956431763</v>
      </c>
      <c r="G24" s="10">
        <f t="shared" si="2"/>
        <v>1.4429999999999996</v>
      </c>
    </row>
    <row r="25" spans="1:7" ht="18.95" customHeight="1">
      <c r="A25" s="18" t="s">
        <v>61</v>
      </c>
      <c r="B25" s="10">
        <v>53.673000000000002</v>
      </c>
      <c r="C25" s="10">
        <v>34.103000000000002</v>
      </c>
      <c r="D25" s="11">
        <f t="shared" si="4"/>
        <v>0.63538464404821793</v>
      </c>
      <c r="E25" s="13">
        <v>18.433</v>
      </c>
      <c r="F25" s="11">
        <f t="shared" si="5"/>
        <v>0.34343152050379144</v>
      </c>
      <c r="G25" s="10">
        <f t="shared" si="2"/>
        <v>15.670000000000002</v>
      </c>
    </row>
    <row r="26" spans="1:7" ht="18.95" customHeight="1">
      <c r="A26" s="18" t="s">
        <v>62</v>
      </c>
      <c r="B26" s="10">
        <v>4780.384</v>
      </c>
      <c r="C26" s="10">
        <v>3092.2280000000001</v>
      </c>
      <c r="D26" s="11">
        <f t="shared" si="4"/>
        <v>0.64685765829690667</v>
      </c>
      <c r="E26" s="13">
        <v>1944.7809999999999</v>
      </c>
      <c r="F26" s="11">
        <f t="shared" si="5"/>
        <v>0.40682526759356569</v>
      </c>
      <c r="G26" s="10">
        <f t="shared" si="2"/>
        <v>1147.4470000000001</v>
      </c>
    </row>
    <row r="27" spans="1:7" ht="18.95" customHeight="1">
      <c r="A27" s="18" t="s">
        <v>21</v>
      </c>
      <c r="B27" s="10">
        <v>223.53899999999999</v>
      </c>
      <c r="C27" s="10">
        <v>209.12799999999999</v>
      </c>
      <c r="D27" s="11">
        <f t="shared" si="4"/>
        <v>0.93553250215846007</v>
      </c>
      <c r="E27" s="13">
        <v>144.50399999999999</v>
      </c>
      <c r="F27" s="11">
        <f t="shared" si="5"/>
        <v>0.6464375343899722</v>
      </c>
      <c r="G27" s="10">
        <f t="shared" si="2"/>
        <v>64.623999999999995</v>
      </c>
    </row>
    <row r="28" spans="1:7" ht="18.95" customHeight="1">
      <c r="A28" s="18" t="s">
        <v>63</v>
      </c>
      <c r="B28" s="10">
        <v>658.21199999999999</v>
      </c>
      <c r="C28" s="10">
        <v>601.93100000000004</v>
      </c>
      <c r="D28" s="11">
        <f t="shared" si="4"/>
        <v>0.91449411435829198</v>
      </c>
      <c r="E28" s="13">
        <v>472.303</v>
      </c>
      <c r="F28" s="11">
        <f t="shared" si="5"/>
        <v>0.71755452650513818</v>
      </c>
      <c r="G28" s="10">
        <f t="shared" si="2"/>
        <v>129.62800000000004</v>
      </c>
    </row>
    <row r="29" spans="1:7" ht="18.95" customHeight="1">
      <c r="A29" s="18" t="s">
        <v>23</v>
      </c>
      <c r="B29" s="10">
        <v>0.14700000000000002</v>
      </c>
      <c r="C29" s="10">
        <v>0.14499999999999999</v>
      </c>
      <c r="D29" s="11">
        <v>0</v>
      </c>
      <c r="E29" s="13">
        <v>0.129</v>
      </c>
      <c r="F29" s="11">
        <v>0</v>
      </c>
      <c r="G29" s="10">
        <f t="shared" si="2"/>
        <v>1.5999999999999986E-2</v>
      </c>
    </row>
    <row r="30" spans="1:7" ht="18.95" customHeight="1">
      <c r="A30" s="18" t="s">
        <v>24</v>
      </c>
      <c r="B30" s="10">
        <v>176.81099999999998</v>
      </c>
      <c r="C30" s="10">
        <v>93.62</v>
      </c>
      <c r="D30" s="11">
        <f t="shared" si="4"/>
        <v>0.52949194337456384</v>
      </c>
      <c r="E30" s="13">
        <v>73.555999999999997</v>
      </c>
      <c r="F30" s="11">
        <f t="shared" si="5"/>
        <v>0.41601484070561223</v>
      </c>
      <c r="G30" s="10">
        <f t="shared" si="2"/>
        <v>20.064000000000007</v>
      </c>
    </row>
    <row r="31" spans="1:7" ht="18.95" customHeight="1">
      <c r="A31" s="18" t="s">
        <v>41</v>
      </c>
      <c r="B31" s="10">
        <v>1.5089999999999999</v>
      </c>
      <c r="C31" s="10">
        <v>1.0720000000000001</v>
      </c>
      <c r="D31" s="11">
        <f t="shared" si="4"/>
        <v>0.71040424121935064</v>
      </c>
      <c r="E31" s="13">
        <v>1.052</v>
      </c>
      <c r="F31" s="11">
        <f t="shared" si="5"/>
        <v>0.69715043074884042</v>
      </c>
      <c r="G31" s="10">
        <f t="shared" si="2"/>
        <v>2.0000000000000018E-2</v>
      </c>
    </row>
    <row r="32" spans="1:7" ht="18.95" customHeight="1">
      <c r="A32" s="18" t="s">
        <v>25</v>
      </c>
      <c r="B32" s="10">
        <v>0.66060000000000008</v>
      </c>
      <c r="C32" s="10">
        <v>0.61199999999999999</v>
      </c>
      <c r="D32" s="11">
        <f t="shared" si="4"/>
        <v>0.92643051771117158</v>
      </c>
      <c r="E32" s="13">
        <v>0.61199999999999999</v>
      </c>
      <c r="F32" s="11">
        <f t="shared" si="5"/>
        <v>0.92643051771117158</v>
      </c>
      <c r="G32" s="10">
        <f t="shared" si="2"/>
        <v>0</v>
      </c>
    </row>
    <row r="33" spans="1:7" ht="18.95" customHeight="1">
      <c r="A33" s="18" t="s">
        <v>26</v>
      </c>
      <c r="B33" s="10">
        <v>5.8450000000000006</v>
      </c>
      <c r="C33" s="10">
        <v>2.8220000000000001</v>
      </c>
      <c r="D33" s="11">
        <f t="shared" si="4"/>
        <v>0.48280581693755342</v>
      </c>
      <c r="E33" s="13">
        <v>2.6629999999999998</v>
      </c>
      <c r="F33" s="11">
        <f t="shared" si="5"/>
        <v>0.45560307955517526</v>
      </c>
      <c r="G33" s="10">
        <f t="shared" si="2"/>
        <v>0.15900000000000025</v>
      </c>
    </row>
    <row r="34" spans="1:7" ht="18.95" customHeight="1">
      <c r="A34" s="18" t="s">
        <v>57</v>
      </c>
      <c r="B34" s="10">
        <v>0.97599999999999998</v>
      </c>
      <c r="C34" s="10">
        <v>0.97599999999999998</v>
      </c>
      <c r="D34" s="11">
        <v>0</v>
      </c>
      <c r="E34" s="13">
        <v>0.97599999999999998</v>
      </c>
      <c r="F34" s="11">
        <v>0</v>
      </c>
      <c r="G34" s="10">
        <f t="shared" si="2"/>
        <v>0</v>
      </c>
    </row>
    <row r="35" spans="1:7" ht="18.95" customHeight="1">
      <c r="A35" s="18" t="s">
        <v>53</v>
      </c>
      <c r="B35" s="10">
        <v>796.74900000000002</v>
      </c>
      <c r="C35" s="10">
        <v>714.87400000000002</v>
      </c>
      <c r="D35" s="11">
        <f t="shared" si="4"/>
        <v>0.89723865357847954</v>
      </c>
      <c r="E35" s="13">
        <v>225.41300000000001</v>
      </c>
      <c r="F35" s="11">
        <v>0</v>
      </c>
      <c r="G35" s="10">
        <f t="shared" si="2"/>
        <v>489.46100000000001</v>
      </c>
    </row>
    <row r="36" spans="1:7" ht="18.95" customHeight="1">
      <c r="A36" s="18" t="s">
        <v>4</v>
      </c>
      <c r="B36" s="10">
        <v>72.281999999999996</v>
      </c>
      <c r="C36" s="10">
        <v>48.601999999999997</v>
      </c>
      <c r="D36" s="11">
        <f t="shared" si="4"/>
        <v>0.67239423369580253</v>
      </c>
      <c r="E36" s="13">
        <v>38.045000000000002</v>
      </c>
      <c r="F36" s="11">
        <f t="shared" si="5"/>
        <v>0.52634127445283752</v>
      </c>
      <c r="G36" s="10">
        <f t="shared" si="2"/>
        <v>10.556999999999995</v>
      </c>
    </row>
    <row r="37" spans="1:7" ht="18.95" customHeight="1">
      <c r="A37" s="18" t="s">
        <v>28</v>
      </c>
      <c r="B37" s="10">
        <v>1.907</v>
      </c>
      <c r="C37" s="10">
        <v>1.5</v>
      </c>
      <c r="D37" s="11">
        <v>0</v>
      </c>
      <c r="E37" s="13">
        <v>0.9</v>
      </c>
      <c r="F37" s="11">
        <v>0</v>
      </c>
      <c r="G37" s="10">
        <f t="shared" si="2"/>
        <v>0.6</v>
      </c>
    </row>
    <row r="38" spans="1:7" ht="18.95" customHeight="1">
      <c r="A38" s="18" t="s">
        <v>27</v>
      </c>
      <c r="B38" s="10">
        <v>21.1</v>
      </c>
      <c r="C38" s="10">
        <v>21</v>
      </c>
      <c r="D38" s="11">
        <f t="shared" ref="D38:D61" si="6">C38/B38</f>
        <v>0.99526066350710896</v>
      </c>
      <c r="E38" s="13">
        <v>18.5</v>
      </c>
      <c r="F38" s="11">
        <f t="shared" ref="F38:F52" si="7">E38/B38</f>
        <v>0.87677725118483407</v>
      </c>
      <c r="G38" s="10">
        <f t="shared" si="2"/>
        <v>2.5</v>
      </c>
    </row>
    <row r="39" spans="1:7" ht="18.95" customHeight="1">
      <c r="A39" s="18" t="s">
        <v>56</v>
      </c>
      <c r="B39" s="10">
        <v>12.949</v>
      </c>
      <c r="C39" s="10">
        <v>4.3380000000000001</v>
      </c>
      <c r="D39" s="11">
        <f t="shared" si="6"/>
        <v>0.33500656421345276</v>
      </c>
      <c r="E39" s="13">
        <v>2.5779999999999998</v>
      </c>
      <c r="F39" s="11">
        <v>0</v>
      </c>
      <c r="G39" s="10">
        <f t="shared" si="2"/>
        <v>1.7600000000000002</v>
      </c>
    </row>
    <row r="40" spans="1:7" ht="18.95" customHeight="1">
      <c r="A40" s="18" t="s">
        <v>58</v>
      </c>
      <c r="B40" s="10">
        <v>93.099000000000004</v>
      </c>
      <c r="C40" s="10">
        <v>92.988</v>
      </c>
      <c r="D40" s="11">
        <v>0</v>
      </c>
      <c r="E40" s="13">
        <v>39.103999999999999</v>
      </c>
      <c r="F40" s="11">
        <v>0</v>
      </c>
      <c r="G40" s="10">
        <f t="shared" si="2"/>
        <v>53.884</v>
      </c>
    </row>
    <row r="41" spans="1:7" ht="18.95" customHeight="1">
      <c r="A41" s="18" t="s">
        <v>29</v>
      </c>
      <c r="B41" s="10">
        <v>46.778000000000006</v>
      </c>
      <c r="C41" s="10">
        <v>34.704000000000001</v>
      </c>
      <c r="D41" s="11">
        <f t="shared" si="6"/>
        <v>0.74188721193723539</v>
      </c>
      <c r="E41" s="13">
        <v>28.872</v>
      </c>
      <c r="F41" s="11">
        <f t="shared" si="7"/>
        <v>0.61721321988969169</v>
      </c>
      <c r="G41" s="10">
        <f t="shared" si="2"/>
        <v>5.8320000000000007</v>
      </c>
    </row>
    <row r="42" spans="1:7" ht="18.95" customHeight="1">
      <c r="A42" s="18" t="s">
        <v>30</v>
      </c>
      <c r="B42" s="10">
        <v>2.3E-2</v>
      </c>
      <c r="C42" s="10">
        <v>0.04</v>
      </c>
      <c r="D42" s="11">
        <f t="shared" si="6"/>
        <v>1.7391304347826089</v>
      </c>
      <c r="E42" s="13">
        <v>0</v>
      </c>
      <c r="F42" s="11">
        <f t="shared" si="7"/>
        <v>0</v>
      </c>
      <c r="G42" s="10">
        <f t="shared" si="2"/>
        <v>0.04</v>
      </c>
    </row>
    <row r="43" spans="1:7" ht="18.95" customHeight="1">
      <c r="A43" s="18" t="s">
        <v>10</v>
      </c>
      <c r="B43" s="10">
        <v>1.786</v>
      </c>
      <c r="C43" s="10">
        <v>1.786</v>
      </c>
      <c r="D43" s="11">
        <f t="shared" si="6"/>
        <v>1</v>
      </c>
      <c r="E43" s="13">
        <v>1.1659999999999999</v>
      </c>
      <c r="F43" s="11">
        <f t="shared" si="7"/>
        <v>0.6528555431131019</v>
      </c>
      <c r="G43" s="10">
        <f t="shared" si="2"/>
        <v>0.62000000000000011</v>
      </c>
    </row>
    <row r="44" spans="1:7" ht="18.95" customHeight="1">
      <c r="A44" s="18" t="s">
        <v>31</v>
      </c>
      <c r="B44" s="10">
        <v>170.68</v>
      </c>
      <c r="C44" s="10">
        <v>135.643</v>
      </c>
      <c r="D44" s="11">
        <f t="shared" si="6"/>
        <v>0.79472111553784863</v>
      </c>
      <c r="E44" s="13">
        <v>126.175</v>
      </c>
      <c r="F44" s="11">
        <f t="shared" si="7"/>
        <v>0.73924888680571821</v>
      </c>
      <c r="G44" s="10">
        <f t="shared" si="2"/>
        <v>9.4680000000000035</v>
      </c>
    </row>
    <row r="45" spans="1:7" ht="18.95" customHeight="1">
      <c r="A45" s="18" t="s">
        <v>64</v>
      </c>
      <c r="B45" s="10">
        <v>143.04300000000001</v>
      </c>
      <c r="C45" s="10">
        <v>111.6</v>
      </c>
      <c r="D45" s="11">
        <f t="shared" si="6"/>
        <v>0.78018497934187614</v>
      </c>
      <c r="E45" s="13">
        <v>96.626999999999995</v>
      </c>
      <c r="F45" s="11">
        <f t="shared" si="7"/>
        <v>0.67551016128017438</v>
      </c>
      <c r="G45" s="10">
        <f t="shared" si="2"/>
        <v>14.972999999999999</v>
      </c>
    </row>
    <row r="46" spans="1:7" ht="18.95" customHeight="1">
      <c r="A46" s="18" t="s">
        <v>65</v>
      </c>
      <c r="B46" s="10">
        <v>1.202</v>
      </c>
      <c r="C46" s="10">
        <v>0.56999999999999995</v>
      </c>
      <c r="D46" s="11">
        <f t="shared" si="6"/>
        <v>0.4742096505823627</v>
      </c>
      <c r="E46" s="13">
        <v>0.3</v>
      </c>
      <c r="F46" s="11">
        <f t="shared" si="7"/>
        <v>0.24958402662229617</v>
      </c>
      <c r="G46" s="10">
        <f t="shared" si="2"/>
        <v>0.26999999999999996</v>
      </c>
    </row>
    <row r="47" spans="1:7" ht="18.95" customHeight="1">
      <c r="A47" s="18" t="s">
        <v>32</v>
      </c>
      <c r="B47" s="10">
        <v>22.373000000000001</v>
      </c>
      <c r="C47" s="10">
        <v>18.675999999999998</v>
      </c>
      <c r="D47" s="11">
        <f t="shared" si="6"/>
        <v>0.83475617932329138</v>
      </c>
      <c r="E47" s="13">
        <v>10.881</v>
      </c>
      <c r="F47" s="11">
        <f t="shared" si="7"/>
        <v>0.48634514816966878</v>
      </c>
      <c r="G47" s="10">
        <f t="shared" si="2"/>
        <v>7.7949999999999982</v>
      </c>
    </row>
    <row r="48" spans="1:7" ht="18.95" customHeight="1">
      <c r="A48" s="18" t="s">
        <v>42</v>
      </c>
      <c r="B48" s="10">
        <v>14.965</v>
      </c>
      <c r="C48" s="10">
        <v>1.262</v>
      </c>
      <c r="D48" s="11">
        <f t="shared" si="6"/>
        <v>8.433010357500835E-2</v>
      </c>
      <c r="E48" s="13">
        <v>1.262</v>
      </c>
      <c r="F48" s="11">
        <f t="shared" si="7"/>
        <v>8.433010357500835E-2</v>
      </c>
      <c r="G48" s="10">
        <f t="shared" si="2"/>
        <v>0</v>
      </c>
    </row>
    <row r="49" spans="1:9" ht="18.95" customHeight="1">
      <c r="A49" s="18" t="s">
        <v>33</v>
      </c>
      <c r="B49" s="10">
        <v>7.2240000000000002</v>
      </c>
      <c r="C49" s="10">
        <v>5.5</v>
      </c>
      <c r="D49" s="11">
        <f t="shared" si="6"/>
        <v>0.76135105204872644</v>
      </c>
      <c r="E49" s="13">
        <v>2.742</v>
      </c>
      <c r="F49" s="11">
        <f t="shared" si="7"/>
        <v>0.37956810631229237</v>
      </c>
      <c r="G49" s="10">
        <f t="shared" si="2"/>
        <v>2.758</v>
      </c>
    </row>
    <row r="50" spans="1:9" ht="18.95" customHeight="1">
      <c r="A50" s="18" t="s">
        <v>34</v>
      </c>
      <c r="B50" s="10">
        <v>9.7510000000000012</v>
      </c>
      <c r="C50" s="10">
        <v>8.6709999999999994</v>
      </c>
      <c r="D50" s="11">
        <f t="shared" si="6"/>
        <v>0.88924212901240884</v>
      </c>
      <c r="E50" s="13">
        <v>2.7589999999999999</v>
      </c>
      <c r="F50" s="11">
        <f t="shared" si="7"/>
        <v>0.28294533893959589</v>
      </c>
      <c r="G50" s="10">
        <f t="shared" si="2"/>
        <v>5.911999999999999</v>
      </c>
    </row>
    <row r="51" spans="1:9" ht="18.95" customHeight="1">
      <c r="A51" s="18" t="s">
        <v>8</v>
      </c>
      <c r="B51" s="10">
        <v>1249.2249999999999</v>
      </c>
      <c r="C51" s="10">
        <v>914.02099999999996</v>
      </c>
      <c r="D51" s="11">
        <f t="shared" si="6"/>
        <v>0.73167043567011547</v>
      </c>
      <c r="E51" s="13">
        <v>589.06100000000004</v>
      </c>
      <c r="F51" s="11">
        <f t="shared" si="7"/>
        <v>0.47154115551642023</v>
      </c>
      <c r="G51" s="10">
        <f t="shared" si="2"/>
        <v>324.95999999999992</v>
      </c>
    </row>
    <row r="52" spans="1:9" ht="18.95" customHeight="1">
      <c r="A52" s="18" t="s">
        <v>35</v>
      </c>
      <c r="B52" s="10">
        <v>231.97399999999999</v>
      </c>
      <c r="C52" s="10">
        <v>158.06200000000001</v>
      </c>
      <c r="D52" s="11">
        <f t="shared" si="6"/>
        <v>0.68137808547509637</v>
      </c>
      <c r="E52" s="13">
        <v>127.739</v>
      </c>
      <c r="F52" s="11">
        <f t="shared" si="7"/>
        <v>0.55066084992283626</v>
      </c>
      <c r="G52" s="10">
        <f t="shared" si="2"/>
        <v>30.323000000000008</v>
      </c>
    </row>
    <row r="53" spans="1:9" ht="18.95" customHeight="1">
      <c r="A53" s="18" t="s">
        <v>55</v>
      </c>
      <c r="B53" s="10">
        <v>0.2</v>
      </c>
      <c r="C53" s="10">
        <v>0</v>
      </c>
      <c r="D53" s="11">
        <f t="shared" si="6"/>
        <v>0</v>
      </c>
      <c r="E53" s="13">
        <v>0</v>
      </c>
      <c r="F53" s="11">
        <v>0.3</v>
      </c>
      <c r="G53" s="10">
        <f t="shared" si="2"/>
        <v>0</v>
      </c>
    </row>
    <row r="54" spans="1:9" ht="18.95" customHeight="1">
      <c r="A54" s="18" t="s">
        <v>38</v>
      </c>
      <c r="B54" s="10">
        <v>0.9</v>
      </c>
      <c r="C54" s="10">
        <v>0</v>
      </c>
      <c r="D54" s="11">
        <f t="shared" si="6"/>
        <v>0</v>
      </c>
      <c r="E54" s="13">
        <v>0</v>
      </c>
      <c r="F54" s="11">
        <f t="shared" ref="F54:F61" si="8">E54/B54</f>
        <v>0</v>
      </c>
      <c r="G54" s="10">
        <f t="shared" si="2"/>
        <v>0</v>
      </c>
    </row>
    <row r="55" spans="1:9" ht="18.95" customHeight="1">
      <c r="A55" s="18" t="s">
        <v>36</v>
      </c>
      <c r="B55" s="10">
        <v>171.608</v>
      </c>
      <c r="C55" s="10">
        <v>144.203</v>
      </c>
      <c r="D55" s="11">
        <f t="shared" si="6"/>
        <v>0.84030464780196723</v>
      </c>
      <c r="E55" s="13">
        <v>102.462</v>
      </c>
      <c r="F55" s="11">
        <f t="shared" si="8"/>
        <v>0.59707006666355877</v>
      </c>
      <c r="G55" s="10">
        <f t="shared" si="2"/>
        <v>41.741</v>
      </c>
    </row>
    <row r="56" spans="1:9" ht="18.95" customHeight="1">
      <c r="A56" s="18" t="s">
        <v>39</v>
      </c>
      <c r="B56" s="10">
        <v>1.589</v>
      </c>
      <c r="C56" s="10">
        <v>1.359</v>
      </c>
      <c r="D56" s="11">
        <f t="shared" si="6"/>
        <v>0.855254877281309</v>
      </c>
      <c r="E56" s="13">
        <v>1.254</v>
      </c>
      <c r="F56" s="11">
        <f t="shared" si="8"/>
        <v>0.78917558212712402</v>
      </c>
      <c r="G56" s="10">
        <f t="shared" si="2"/>
        <v>0.10499999999999998</v>
      </c>
    </row>
    <row r="57" spans="1:9" ht="18.95" customHeight="1">
      <c r="A57" s="18" t="s">
        <v>22</v>
      </c>
      <c r="B57" s="10">
        <v>14.725</v>
      </c>
      <c r="C57" s="10">
        <v>3.6469999999999998</v>
      </c>
      <c r="D57" s="11">
        <f t="shared" si="6"/>
        <v>0.24767402376910017</v>
      </c>
      <c r="E57" s="13">
        <v>3.2309999999999999</v>
      </c>
      <c r="F57" s="11">
        <f t="shared" si="8"/>
        <v>0.21942275042444823</v>
      </c>
      <c r="G57" s="10">
        <f t="shared" si="2"/>
        <v>0.41599999999999993</v>
      </c>
    </row>
    <row r="58" spans="1:9" ht="18.95" customHeight="1">
      <c r="A58" s="18" t="s">
        <v>51</v>
      </c>
      <c r="B58" s="10">
        <v>644.00599999999997</v>
      </c>
      <c r="C58" s="10">
        <v>582.35</v>
      </c>
      <c r="D58" s="11">
        <f t="shared" si="6"/>
        <v>0.90426176153638327</v>
      </c>
      <c r="E58" s="13">
        <v>396.87400000000002</v>
      </c>
      <c r="F58" s="11">
        <f t="shared" si="8"/>
        <v>0.6162582336189415</v>
      </c>
      <c r="G58" s="10">
        <f t="shared" si="2"/>
        <v>185.476</v>
      </c>
    </row>
    <row r="59" spans="1:9" ht="18.95" customHeight="1">
      <c r="A59" s="18" t="s">
        <v>37</v>
      </c>
      <c r="B59" s="10">
        <v>25.2</v>
      </c>
      <c r="C59" s="10">
        <v>7.7</v>
      </c>
      <c r="D59" s="11">
        <f t="shared" si="6"/>
        <v>0.30555555555555558</v>
      </c>
      <c r="E59" s="13">
        <v>4</v>
      </c>
      <c r="F59" s="11">
        <f t="shared" si="8"/>
        <v>0.15873015873015872</v>
      </c>
      <c r="G59" s="10">
        <f t="shared" si="2"/>
        <v>3.7</v>
      </c>
    </row>
    <row r="60" spans="1:9" ht="18.95" customHeight="1">
      <c r="A60" s="18" t="s">
        <v>54</v>
      </c>
      <c r="B60" s="10">
        <v>75.165999999999997</v>
      </c>
      <c r="C60" s="14">
        <v>55.738999999999997</v>
      </c>
      <c r="D60" s="11">
        <f t="shared" si="6"/>
        <v>0.7415453795599074</v>
      </c>
      <c r="E60" s="13">
        <v>41.603999999999999</v>
      </c>
      <c r="F60" s="11">
        <f t="shared" si="8"/>
        <v>0.55349493121890214</v>
      </c>
      <c r="G60" s="10">
        <f t="shared" si="2"/>
        <v>14.134999999999998</v>
      </c>
    </row>
    <row r="61" spans="1:9" ht="18.95" customHeight="1">
      <c r="A61" s="18" t="s">
        <v>45</v>
      </c>
      <c r="B61" s="10">
        <v>48.1</v>
      </c>
      <c r="C61" s="14">
        <v>0</v>
      </c>
      <c r="D61" s="11">
        <f t="shared" si="6"/>
        <v>0</v>
      </c>
      <c r="E61" s="13">
        <v>0</v>
      </c>
      <c r="F61" s="11">
        <f t="shared" si="8"/>
        <v>0</v>
      </c>
      <c r="G61" s="10">
        <f t="shared" si="2"/>
        <v>0</v>
      </c>
    </row>
    <row r="62" spans="1:9" ht="24" customHeight="1">
      <c r="A62" s="15" t="s">
        <v>40</v>
      </c>
      <c r="B62" s="15">
        <f>SUM(B6:B61)</f>
        <v>12365.495599999998</v>
      </c>
      <c r="C62" s="15">
        <f>SUM(C6:C61)</f>
        <v>9028.8330000000024</v>
      </c>
      <c r="D62" s="16">
        <f>C62/B62</f>
        <v>0.73016345580196584</v>
      </c>
      <c r="E62" s="15">
        <f>SUM(E6:E61)</f>
        <v>5785.3940000000011</v>
      </c>
      <c r="F62" s="16">
        <f>E62/B62</f>
        <v>0.46786592200962829</v>
      </c>
      <c r="G62" s="15">
        <f>SUM(G6:G61)</f>
        <v>3243.4389999999994</v>
      </c>
    </row>
    <row r="63" spans="1:9" ht="42">
      <c r="A63" s="6"/>
      <c r="B63" s="8"/>
      <c r="C63" s="7" t="s">
        <v>43</v>
      </c>
      <c r="D63" s="9"/>
      <c r="E63" s="7"/>
      <c r="F63" s="9"/>
      <c r="G63" s="6"/>
      <c r="I63" s="1" t="s">
        <v>43</v>
      </c>
    </row>
    <row r="64" spans="1:9" ht="30">
      <c r="B64" s="25"/>
    </row>
    <row r="65" spans="2:2">
      <c r="B65" s="5"/>
    </row>
  </sheetData>
  <mergeCells count="9">
    <mergeCell ref="A2:G2"/>
    <mergeCell ref="A1:G1"/>
    <mergeCell ref="G4:G5"/>
    <mergeCell ref="A4:A5"/>
    <mergeCell ref="D4:D5"/>
    <mergeCell ref="F4:F5"/>
    <mergeCell ref="B4:B5"/>
    <mergeCell ref="E4:E5"/>
    <mergeCell ref="C4:C5"/>
  </mergeCells>
  <pageMargins left="0.15748031496063" right="0.46" top="0.45" bottom="0.34" header="0.15748031496063" footer="0.15748031496063"/>
  <pageSetup paperSize="9" scale="95" orientation="landscape" horizontalDpi="4294967295" verticalDpi="4294967295"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274FB-E50B-4B7E-8C97-A41A4702C164}">
  <sheetPr codeName="Sheet5"/>
  <dimension ref="A1:H9"/>
  <sheetViews>
    <sheetView rightToLeft="1" workbookViewId="0">
      <selection activeCell="E3" sqref="E3"/>
    </sheetView>
  </sheetViews>
  <sheetFormatPr defaultRowHeight="49.5" customHeight="1"/>
  <cols>
    <col min="1" max="1" width="18.42578125" customWidth="1"/>
    <col min="2" max="2" width="13.7109375" customWidth="1"/>
    <col min="3" max="3" width="22.28515625" customWidth="1"/>
    <col min="7" max="7" width="24.28515625" customWidth="1"/>
    <col min="8" max="8" width="14.7109375" customWidth="1"/>
  </cols>
  <sheetData>
    <row r="1" spans="1:8" ht="54" customHeight="1" thickBot="1">
      <c r="A1" s="35" t="s">
        <v>87</v>
      </c>
      <c r="B1" s="64" t="s">
        <v>89</v>
      </c>
      <c r="C1" s="65"/>
      <c r="D1" s="65"/>
      <c r="E1" s="66" t="s">
        <v>90</v>
      </c>
      <c r="F1" s="67"/>
      <c r="G1" s="67"/>
      <c r="H1" s="36" t="s">
        <v>88</v>
      </c>
    </row>
    <row r="2" spans="1:8" ht="62.25" customHeight="1">
      <c r="A2" s="26" t="s">
        <v>67</v>
      </c>
      <c r="B2" s="61" t="s">
        <v>120</v>
      </c>
      <c r="C2" s="62"/>
      <c r="D2" s="62"/>
      <c r="E2" s="63" t="s">
        <v>121</v>
      </c>
      <c r="F2" s="63"/>
      <c r="G2" s="63"/>
      <c r="H2" s="27" t="s">
        <v>68</v>
      </c>
    </row>
    <row r="3" spans="1:8" ht="15.75" thickBot="1">
      <c r="A3" s="26" t="s">
        <v>69</v>
      </c>
      <c r="B3" s="28" t="s">
        <v>70</v>
      </c>
      <c r="C3" s="29"/>
      <c r="D3" s="29"/>
      <c r="E3" s="29"/>
      <c r="F3" s="29"/>
      <c r="G3" s="30" t="s">
        <v>71</v>
      </c>
      <c r="H3" s="31" t="s">
        <v>72</v>
      </c>
    </row>
    <row r="4" spans="1:8" ht="15.75" thickBot="1">
      <c r="A4" s="26" t="s">
        <v>73</v>
      </c>
      <c r="B4" s="28" t="s">
        <v>74</v>
      </c>
      <c r="C4" s="29"/>
      <c r="D4" s="29"/>
      <c r="E4" s="29"/>
      <c r="F4" s="29"/>
      <c r="G4" s="30" t="s">
        <v>75</v>
      </c>
      <c r="H4" s="31" t="s">
        <v>76</v>
      </c>
    </row>
    <row r="5" spans="1:8" ht="15.75" thickBot="1">
      <c r="A5" s="26" t="s">
        <v>77</v>
      </c>
      <c r="B5" s="28" t="s">
        <v>84</v>
      </c>
      <c r="C5" s="29"/>
      <c r="D5" s="29"/>
      <c r="E5" s="29"/>
      <c r="F5" s="29"/>
      <c r="G5" s="30" t="s">
        <v>83</v>
      </c>
      <c r="H5" s="31" t="s">
        <v>78</v>
      </c>
    </row>
    <row r="6" spans="1:8" ht="15.75" thickBot="1">
      <c r="A6" s="26" t="s">
        <v>79</v>
      </c>
      <c r="B6" s="28" t="s">
        <v>80</v>
      </c>
      <c r="C6" s="29"/>
      <c r="D6" s="29"/>
      <c r="E6" s="29"/>
      <c r="F6" s="29"/>
      <c r="G6" s="30" t="s">
        <v>81</v>
      </c>
      <c r="H6" s="31" t="s">
        <v>82</v>
      </c>
    </row>
    <row r="7" spans="1:8" ht="15">
      <c r="A7" s="26" t="s">
        <v>85</v>
      </c>
      <c r="B7" s="32">
        <v>45874</v>
      </c>
      <c r="C7" s="32"/>
      <c r="D7" s="32"/>
      <c r="E7" s="32"/>
      <c r="F7" s="32"/>
      <c r="G7" s="34">
        <v>45874</v>
      </c>
      <c r="H7" s="33" t="s">
        <v>86</v>
      </c>
    </row>
    <row r="8" spans="1:8" ht="30">
      <c r="A8" s="38" t="s">
        <v>91</v>
      </c>
      <c r="B8" s="39" t="s">
        <v>92</v>
      </c>
      <c r="C8" s="39"/>
      <c r="D8" s="39"/>
      <c r="E8" s="39"/>
      <c r="F8" s="39"/>
      <c r="G8" s="37" t="s">
        <v>93</v>
      </c>
      <c r="H8" s="40" t="s">
        <v>94</v>
      </c>
    </row>
    <row r="9" spans="1:8" ht="24.75" customHeight="1">
      <c r="A9" s="38" t="s">
        <v>95</v>
      </c>
      <c r="B9" s="68" t="s">
        <v>96</v>
      </c>
      <c r="C9" s="69"/>
      <c r="D9" s="69"/>
      <c r="E9" s="69"/>
      <c r="F9" s="69"/>
      <c r="G9" s="70"/>
      <c r="H9" s="40" t="s">
        <v>97</v>
      </c>
    </row>
  </sheetData>
  <mergeCells count="5">
    <mergeCell ref="B2:D2"/>
    <mergeCell ref="E2:G2"/>
    <mergeCell ref="B1:D1"/>
    <mergeCell ref="E1:G1"/>
    <mergeCell ref="B9:G9"/>
  </mergeCells>
  <hyperlinks>
    <hyperlink ref="B9" r:id="rId1" xr:uid="{4B3857A3-8AEA-4817-9ABC-77C9BBF48593}"/>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6C594-28E0-4552-9259-EA42D0572D84}">
  <sheetPr codeName="Sheet6"/>
  <dimension ref="A1:E9"/>
  <sheetViews>
    <sheetView rightToLeft="1" topLeftCell="A7" workbookViewId="0">
      <selection activeCell="C6" sqref="C6"/>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1" t="s">
        <v>98</v>
      </c>
      <c r="B1" s="42" t="s">
        <v>99</v>
      </c>
      <c r="C1" s="42" t="s">
        <v>100</v>
      </c>
      <c r="D1" s="42" t="s">
        <v>101</v>
      </c>
      <c r="E1" s="43" t="s">
        <v>102</v>
      </c>
    </row>
    <row r="2" spans="1:5" ht="93" customHeight="1">
      <c r="A2" s="44">
        <v>1</v>
      </c>
      <c r="B2" s="51" t="s">
        <v>103</v>
      </c>
      <c r="C2" s="45" t="s">
        <v>104</v>
      </c>
      <c r="D2" s="45" t="s">
        <v>105</v>
      </c>
      <c r="E2" s="46" t="s">
        <v>106</v>
      </c>
    </row>
    <row r="3" spans="1:5" ht="94.5" customHeight="1">
      <c r="A3" s="47">
        <v>2</v>
      </c>
      <c r="B3" s="48" t="s">
        <v>118</v>
      </c>
      <c r="C3" s="49" t="s">
        <v>119</v>
      </c>
      <c r="D3" s="49" t="s">
        <v>105</v>
      </c>
      <c r="E3" s="50" t="s">
        <v>107</v>
      </c>
    </row>
    <row r="4" spans="1:5" ht="50.25" customHeight="1">
      <c r="A4" s="44">
        <v>3</v>
      </c>
      <c r="B4" s="51" t="s">
        <v>48</v>
      </c>
      <c r="C4" s="45" t="s">
        <v>108</v>
      </c>
      <c r="D4" s="45" t="s">
        <v>109</v>
      </c>
      <c r="E4" s="46" t="s">
        <v>107</v>
      </c>
    </row>
    <row r="5" spans="1:5" ht="93.75" customHeight="1">
      <c r="A5" s="47">
        <v>4</v>
      </c>
      <c r="B5" s="48" t="s">
        <v>44</v>
      </c>
      <c r="C5" s="49" t="s">
        <v>110</v>
      </c>
      <c r="D5" s="49" t="s">
        <v>105</v>
      </c>
      <c r="E5" s="50" t="s">
        <v>107</v>
      </c>
    </row>
    <row r="6" spans="1:5" ht="75.75" customHeight="1">
      <c r="A6" s="44">
        <v>5</v>
      </c>
      <c r="B6" s="51" t="s">
        <v>111</v>
      </c>
      <c r="C6" s="45" t="s">
        <v>112</v>
      </c>
      <c r="D6" s="45" t="s">
        <v>113</v>
      </c>
      <c r="E6" s="46" t="s">
        <v>107</v>
      </c>
    </row>
    <row r="7" spans="1:5" ht="50.25" customHeight="1">
      <c r="A7" s="47">
        <v>6</v>
      </c>
      <c r="B7" s="48" t="s">
        <v>46</v>
      </c>
      <c r="C7" s="49" t="s">
        <v>114</v>
      </c>
      <c r="D7" s="49" t="s">
        <v>109</v>
      </c>
      <c r="E7" s="50" t="s">
        <v>107</v>
      </c>
    </row>
    <row r="8" spans="1:5" ht="65.25" customHeight="1">
      <c r="A8" s="44">
        <v>7</v>
      </c>
      <c r="B8" s="51" t="s">
        <v>47</v>
      </c>
      <c r="C8" s="45" t="s">
        <v>115</v>
      </c>
      <c r="D8" s="45" t="s">
        <v>113</v>
      </c>
      <c r="E8" s="46" t="s">
        <v>107</v>
      </c>
    </row>
    <row r="9" spans="1:5" ht="50.25" customHeight="1">
      <c r="A9" s="52">
        <v>8</v>
      </c>
      <c r="B9" s="53" t="s">
        <v>116</v>
      </c>
      <c r="C9" s="54" t="s">
        <v>117</v>
      </c>
      <c r="D9" s="54" t="s">
        <v>109</v>
      </c>
      <c r="E9" s="55" t="s">
        <v>107</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4092631C-9132-4E52-ABE5-F2232F9672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وزارات 2010</vt:lpstr>
      <vt:lpstr>البيانات الوصفية</vt:lpstr>
      <vt:lpstr>المتغيرات</vt:lpstr>
      <vt:lpstr>'وزارات 2010'!Print_Area</vt:lpstr>
      <vt:lpstr>'وزارات 2010'!Print_Titles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2024-08-08T06:25:05Z</cp:lastPrinted>
  <dcterms:created xsi:type="dcterms:W3CDTF">2011-05-16T06:04:10Z</dcterms:created>
  <dcterms:modified xsi:type="dcterms:W3CDTF">2025-07-10T03:47:19Z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362a0f6e-9dfc-4ae1-b598-76fa8c9e2c78</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